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6" activeTab="6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<sst xmlns="http://schemas.openxmlformats.org/spreadsheetml/2006/main" count="1728" uniqueCount="157">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</sst>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0.1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3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1">
        <f t="shared" ref="B167:M167" si="30">SUM(B152:B166)</f>
        <v>1871.4</v>
      </c>
      <c r="C167" s="81">
        <f t="shared" si="30"/>
        <v>116205</v>
      </c>
      <c r="D167" s="81">
        <f t="shared" si="30"/>
        <v>14497735</v>
      </c>
      <c r="E167" s="81">
        <f t="shared" si="30"/>
        <v>1876.65</v>
      </c>
      <c r="F167" s="81">
        <f t="shared" si="30"/>
        <v>113805</v>
      </c>
      <c r="G167" s="81">
        <f t="shared" si="30"/>
        <v>14238144</v>
      </c>
      <c r="H167" s="81">
        <f t="shared" si="30"/>
        <v>1876.65</v>
      </c>
      <c r="I167" s="81">
        <f t="shared" si="30"/>
        <v>113805</v>
      </c>
      <c r="J167" s="81">
        <f t="shared" si="30"/>
        <v>14238144</v>
      </c>
      <c r="K167" s="81">
        <f t="shared" si="30"/>
        <v>1871.4</v>
      </c>
      <c r="L167" s="81">
        <f t="shared" si="30"/>
        <v>119805</v>
      </c>
      <c r="M167" s="81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2" t="s">
        <v>42</v>
      </c>
      <c r="B170" s="83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4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0" customFormat="1" ht="25.5" spans="1:13">
      <c r="A203" s="85"/>
      <c r="B203" s="86" t="s">
        <v>2</v>
      </c>
      <c r="C203" s="87"/>
      <c r="D203" s="88"/>
      <c r="E203" s="86" t="s">
        <v>3</v>
      </c>
      <c r="F203" s="87"/>
      <c r="G203" s="88"/>
      <c r="H203" s="86" t="s">
        <v>4</v>
      </c>
      <c r="I203" s="87"/>
      <c r="J203" s="88"/>
      <c r="K203" s="86" t="s">
        <v>5</v>
      </c>
      <c r="L203" s="87"/>
      <c r="M203" s="88"/>
    </row>
    <row r="204" s="80" customFormat="1" ht="25.5" spans="1:13">
      <c r="A204" s="85" t="s">
        <v>6</v>
      </c>
      <c r="B204" s="85" t="s">
        <v>7</v>
      </c>
      <c r="C204" s="85" t="s">
        <v>8</v>
      </c>
      <c r="D204" s="85" t="s">
        <v>9</v>
      </c>
      <c r="E204" s="85" t="s">
        <v>7</v>
      </c>
      <c r="F204" s="85" t="s">
        <v>8</v>
      </c>
      <c r="G204" s="85" t="s">
        <v>9</v>
      </c>
      <c r="H204" s="85" t="s">
        <v>7</v>
      </c>
      <c r="I204" s="85" t="s">
        <v>8</v>
      </c>
      <c r="J204" s="85" t="s">
        <v>9</v>
      </c>
      <c r="K204" s="85" t="s">
        <v>7</v>
      </c>
      <c r="L204" s="85" t="s">
        <v>8</v>
      </c>
      <c r="M204" s="85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9" t="e">
        <f>#REF!*B1</f>
        <v>#REF!</v>
      </c>
      <c r="G339" s="23"/>
    </row>
    <row r="343" spans="7:7">
      <c r="G343" s="79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N4" sqref="N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3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6" workbookViewId="0">
      <selection activeCell="H16" sqref="H16:J1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5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52">
        <v>124.87</v>
      </c>
      <c r="I6" s="52">
        <f t="shared" ref="I6:I21" si="4">$M$26+N6+$I$24</f>
        <v>6011</v>
      </c>
      <c r="J6" s="52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13">
        <v>124.51</v>
      </c>
      <c r="C8" s="13">
        <f t="shared" si="0"/>
        <v>6011</v>
      </c>
      <c r="D8" s="1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30">
        <v>124.51</v>
      </c>
      <c r="L10" s="30">
        <f t="shared" si="6"/>
        <v>5961</v>
      </c>
      <c r="M10" s="30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30">
        <v>124.87</v>
      </c>
      <c r="I16" s="30">
        <f t="shared" si="4"/>
        <v>5561</v>
      </c>
      <c r="J16" s="30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13">
        <v>124.51</v>
      </c>
      <c r="L17" s="13">
        <f t="shared" si="6"/>
        <v>5611</v>
      </c>
      <c r="M17" s="13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30">
        <v>124.87</v>
      </c>
      <c r="I20" s="30">
        <f t="shared" si="4"/>
        <v>5361</v>
      </c>
      <c r="J20" s="30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3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4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8" sqref="K28:M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30">
        <v>117.09</v>
      </c>
      <c r="L28" s="30">
        <f t="shared" si="6"/>
        <v>5230</v>
      </c>
      <c r="M28" s="30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6" workbookViewId="0">
      <selection activeCell="B26" sqref="B26:D2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13">
        <v>117.24</v>
      </c>
      <c r="L25" s="13">
        <f t="shared" si="6"/>
        <v>5330</v>
      </c>
      <c r="M25" s="13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117.24</v>
      </c>
      <c r="C26" s="13">
        <f t="shared" si="10"/>
        <v>5240</v>
      </c>
      <c r="D26" s="13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6">
        <v>111.19</v>
      </c>
      <c r="F27" s="36">
        <f t="shared" si="11"/>
        <v>5160</v>
      </c>
      <c r="G27" s="36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0">
        <v>111.19</v>
      </c>
      <c r="F28" s="30">
        <f t="shared" si="11"/>
        <v>5130</v>
      </c>
      <c r="G28" s="30">
        <f t="shared" si="3"/>
        <v>570405</v>
      </c>
      <c r="H28" s="30">
        <v>111.19</v>
      </c>
      <c r="I28" s="30">
        <f t="shared" si="12"/>
        <v>5130</v>
      </c>
      <c r="J28" s="30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0">
        <v>117.24</v>
      </c>
      <c r="L29" s="30">
        <f t="shared" si="6"/>
        <v>5210</v>
      </c>
      <c r="M29" s="30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4" workbookViewId="0">
      <selection activeCell="E29" sqref="E29:G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30">
        <v>119.69</v>
      </c>
      <c r="L20" s="30">
        <f t="shared" si="6"/>
        <v>5580</v>
      </c>
      <c r="M20" s="30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13">
        <v>119.69</v>
      </c>
      <c r="L26" s="13">
        <f t="shared" si="6"/>
        <v>5290</v>
      </c>
      <c r="M26" s="1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7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8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3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6"/>
      <c r="B29" s="54"/>
      <c r="D29" s="2"/>
      <c r="E29" s="2"/>
    </row>
    <row r="30" ht="27.95" customHeight="1" spans="1:5">
      <c r="A30" s="56"/>
      <c r="B30" s="54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9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6"/>
      <c r="E69" s="56"/>
      <c r="F69" s="71" t="s">
        <v>65</v>
      </c>
      <c r="G69" s="71"/>
    </row>
    <row r="70" ht="27.95" customHeight="1" spans="1:7">
      <c r="A70" s="17" t="s">
        <v>29</v>
      </c>
      <c r="B70" s="18">
        <f>B66+E66+H66+K66</f>
        <v>11220.5</v>
      </c>
      <c r="D70" s="56"/>
      <c r="E70" s="72"/>
      <c r="F70" s="71" t="e">
        <f>E70+#REF!+#REF!</f>
        <v>#REF!</v>
      </c>
      <c r="G70" s="71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6"/>
      <c r="E71" s="72"/>
      <c r="F71" s="71" t="e">
        <f>E71+#REF!+#REF!</f>
        <v>#REF!</v>
      </c>
      <c r="G71" s="71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6"/>
      <c r="E72" s="54"/>
      <c r="F72" s="73" t="e">
        <f>#REF!*#REF!</f>
        <v>#REF!</v>
      </c>
      <c r="G72" s="71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H9" sqref="H9:J9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68">
        <v>133.95</v>
      </c>
      <c r="F5" s="68">
        <f t="shared" ref="F5:F13" si="2">$M$17+N5+$F$16</f>
        <v>6463</v>
      </c>
      <c r="G5" s="68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30">
        <v>133.95</v>
      </c>
      <c r="I9" s="30">
        <f t="shared" si="4"/>
        <v>6263</v>
      </c>
      <c r="J9" s="30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13">
        <v>133.95</v>
      </c>
      <c r="L11" s="13">
        <f t="shared" si="6"/>
        <v>6263</v>
      </c>
      <c r="M11" s="13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9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view="pageBreakPreview" zoomScaleNormal="66" topLeftCell="A6" workbookViewId="0">
      <selection activeCell="E11" sqref="E11:G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70"/>
    </row>
    <row r="3" customFormat="1" ht="44.1" customHeight="1" spans="1:13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="1" customFormat="1" ht="30" customHeight="1" spans="1:13">
      <c r="A4" s="64"/>
      <c r="B4" s="65" t="s">
        <v>2</v>
      </c>
      <c r="C4" s="66"/>
      <c r="D4" s="67"/>
      <c r="E4" s="65" t="s">
        <v>3</v>
      </c>
      <c r="F4" s="66"/>
      <c r="G4" s="67"/>
      <c r="H4" s="65" t="s">
        <v>4</v>
      </c>
      <c r="I4" s="66"/>
      <c r="J4" s="67"/>
      <c r="K4" s="65" t="s">
        <v>5</v>
      </c>
      <c r="L4" s="66"/>
      <c r="M4" s="67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13">
        <v>133.95</v>
      </c>
      <c r="F6" s="13">
        <f t="shared" ref="F6:F14" si="2">$M$18+N6+$F$17</f>
        <v>6463</v>
      </c>
      <c r="G6" s="13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13">
        <v>133.95</v>
      </c>
      <c r="L7" s="13">
        <f t="shared" si="6"/>
        <v>6513</v>
      </c>
      <c r="M7" s="1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8">
        <v>133.95</v>
      </c>
      <c r="C11" s="68">
        <f t="shared" si="0"/>
        <v>6263</v>
      </c>
      <c r="D11" s="68">
        <f t="shared" si="1"/>
        <v>838929</v>
      </c>
      <c r="E11" s="69">
        <v>133.95</v>
      </c>
      <c r="F11" s="69">
        <f t="shared" si="2"/>
        <v>6213</v>
      </c>
      <c r="G11" s="69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9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0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8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8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13">
        <f t="shared" si="0"/>
        <v>6463</v>
      </c>
      <c r="D6" s="13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8">
        <v>142.4</v>
      </c>
      <c r="I6" s="13">
        <f t="shared" si="4"/>
        <v>6413</v>
      </c>
      <c r="J6" s="13">
        <f t="shared" si="5"/>
        <v>913211</v>
      </c>
      <c r="K6" s="58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8">
        <v>142.4</v>
      </c>
      <c r="I8" s="13">
        <f t="shared" si="4"/>
        <v>6313</v>
      </c>
      <c r="J8" s="13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tabSelected="1" zoomScale="66" zoomScaleNormal="66" topLeftCell="A3" workbookViewId="0">
      <selection activeCell="P15" sqref="P15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7">
        <v>142.4</v>
      </c>
      <c r="I5" s="30">
        <f t="shared" ref="I5:I13" si="4">$M$17+N5+$I$16</f>
        <v>6463</v>
      </c>
      <c r="J5" s="30">
        <f t="shared" ref="J5:J13" si="5">ROUND(H5*I5,0)</f>
        <v>920331</v>
      </c>
      <c r="K5" s="57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30">
        <f t="shared" si="0"/>
        <v>6463</v>
      </c>
      <c r="D6" s="30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30">
        <f t="shared" si="4"/>
        <v>6413</v>
      </c>
      <c r="J6" s="30">
        <f t="shared" si="5"/>
        <v>913211</v>
      </c>
      <c r="K6" s="57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7">
        <v>142.4</v>
      </c>
      <c r="C7" s="30">
        <f t="shared" si="0"/>
        <v>6413</v>
      </c>
      <c r="D7" s="30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30">
        <f t="shared" si="4"/>
        <v>6313</v>
      </c>
      <c r="J8" s="30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7">
        <v>142.4</v>
      </c>
      <c r="F9" s="30">
        <f t="shared" si="2"/>
        <v>6263</v>
      </c>
      <c r="G9" s="30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7">
        <v>142.4</v>
      </c>
      <c r="F10" s="30">
        <f t="shared" si="2"/>
        <v>6213</v>
      </c>
      <c r="G10" s="30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7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B8" sqref="B8: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7" workbookViewId="0">
      <selection activeCell="O18" sqref="O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30">
        <v>124.51</v>
      </c>
      <c r="L5" s="30">
        <f>$M$25+N5+$L$23</f>
        <v>6111</v>
      </c>
      <c r="M5" s="30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30">
        <v>124.87</v>
      </c>
      <c r="I18" s="30">
        <f t="shared" si="4"/>
        <v>5411</v>
      </c>
      <c r="J18" s="30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2025-08-04T08:38:04Z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